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ORVM17\Desktop\"/>
    </mc:Choice>
  </mc:AlternateContent>
  <xr:revisionPtr revIDLastSave="0" documentId="8_{90239E52-A620-48D3-BBF7-0671E1F0F81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F67" i="1"/>
  <c r="F66" i="1"/>
  <c r="F65" i="1"/>
  <c r="H80" i="1"/>
</calcChain>
</file>

<file path=xl/sharedStrings.xml><?xml version="1.0" encoding="utf-8"?>
<sst xmlns="http://schemas.openxmlformats.org/spreadsheetml/2006/main" count="104" uniqueCount="100">
  <si>
    <t>Sähkö</t>
  </si>
  <si>
    <t>Fossiiliset polttoaineet</t>
  </si>
  <si>
    <t>Tieliikenne</t>
  </si>
  <si>
    <t>Jätehuolto</t>
  </si>
  <si>
    <t>Maatalous</t>
  </si>
  <si>
    <t>Sektorikohtainen vähennys-% 2007-2030:</t>
  </si>
  <si>
    <t>kt CO2e/a</t>
  </si>
  <si>
    <t>Sähkölämmitys</t>
  </si>
  <si>
    <t>Kulutussähkö</t>
  </si>
  <si>
    <t>Teollisuus</t>
  </si>
  <si>
    <t>Öljylämmitys</t>
  </si>
  <si>
    <t>Kaukolämpö</t>
  </si>
  <si>
    <t>Muut fossiiliset polttoaineet</t>
  </si>
  <si>
    <t>Kadut</t>
  </si>
  <si>
    <t>Tiet</t>
  </si>
  <si>
    <t>Mopot, moottoripyörät, mopoautot</t>
  </si>
  <si>
    <t>Kiinteä jäte</t>
  </si>
  <si>
    <t>Jätevedet</t>
  </si>
  <si>
    <t>Peltoviljely</t>
  </si>
  <si>
    <t>Eläinten ruoansulatus</t>
  </si>
  <si>
    <t>Lannankäsittely</t>
  </si>
  <si>
    <t>Kompensaatiot</t>
  </si>
  <si>
    <t>Yhteensä</t>
  </si>
  <si>
    <t>Pori 2030</t>
  </si>
  <si>
    <t>Pori 2015</t>
  </si>
  <si>
    <t>PORI HINKU TIEKARTTA</t>
  </si>
  <si>
    <t>Kaukolämmön päästövähennys</t>
  </si>
  <si>
    <t>Pientalojen energiatehokkuuden parannus keskimäärin</t>
  </si>
  <si>
    <t>Öljylämmitteiset pientalot, lämmityksen vaihto</t>
  </si>
  <si>
    <t>Pelletti / puu / hake</t>
  </si>
  <si>
    <t>Maalämpö</t>
  </si>
  <si>
    <t>Ilma-vesilämpöpumppu</t>
  </si>
  <si>
    <t>Öljy-&gt;lämpöpumput lisääntynyt sähkönkäyttö</t>
  </si>
  <si>
    <t>Öljylämmitteisten pientalojen vähennykset yhteensä</t>
  </si>
  <si>
    <t>Sähkölämm. pientalot, lämmityksen vaihto</t>
  </si>
  <si>
    <t>Maalämpöpumppu</t>
  </si>
  <si>
    <t>Ilmalämpöpumppu</t>
  </si>
  <si>
    <t>Sähkölämmitteisten pientalojen vähennykset yhteensä</t>
  </si>
  <si>
    <t>Kerros- ja rivitalojen energiatehokkuuden parannus keskimäärin</t>
  </si>
  <si>
    <t>Muut öljylämmitteiset kiinteistöt, lämmityksen vaihto hake/pelletti</t>
  </si>
  <si>
    <t xml:space="preserve">Öljylämmitteiset rivitalot </t>
  </si>
  <si>
    <t xml:space="preserve">Öljylämmitteiset kerrostalot </t>
  </si>
  <si>
    <t>Öljylämmitteiset liikehuoneistot</t>
  </si>
  <si>
    <t>Öljylämmitteiset teollisuuskiinteistöt</t>
  </si>
  <si>
    <t>Muiden öljylämm. kiinteistöjen vähennykset yhteensä</t>
  </si>
  <si>
    <t>Muut sähkölämmitteiset kiinteistöt, lämmityksen vaihto hake/pelletti</t>
  </si>
  <si>
    <t xml:space="preserve">Sähkölämmitteiset rivitalot </t>
  </si>
  <si>
    <t>Sähkölämmitteiset kerrostalot</t>
  </si>
  <si>
    <t>Sähkölämmitteiset liikehuoneistot</t>
  </si>
  <si>
    <t>Sähkölämmitteiset teollisuuskiinteistöt</t>
  </si>
  <si>
    <t>Muiden sähkölämm. kiinteistöjen vähennykset yhteensä</t>
  </si>
  <si>
    <t>Teollisuuden sähkönkulutuksen vähennys</t>
  </si>
  <si>
    <t>Teollisuuden ja työkoneiden fossiilisten polttoaineiden vähentäminen</t>
  </si>
  <si>
    <t>Katuvalojen uusimista(LED) 125 -&gt; 50 W, 300kpl</t>
  </si>
  <si>
    <t>Valaistussähkön kulutuksen vähentyminen LEDien myötä</t>
  </si>
  <si>
    <t>Palvelusektorin sähkönkulutuksen vähennys</t>
  </si>
  <si>
    <t>Valtakunnallisen sähkön päästökertoimen pieneneminen</t>
  </si>
  <si>
    <t>Aurinkosähkö</t>
  </si>
  <si>
    <t>Julkisiin rakennuksiin 20 kpl 10kW aurinkosähköjärjestelmiä</t>
  </si>
  <si>
    <t>5 kW aurinkosähköjärjestelmä, %-osuus pientaloista:</t>
  </si>
  <si>
    <t>Alueelle 5 MW suuren mittakaavan aurinkovoimaa</t>
  </si>
  <si>
    <t>Tuulivoima</t>
  </si>
  <si>
    <t>Liikenne</t>
  </si>
  <si>
    <t>Osuus henkilöautoista biokaasuun</t>
  </si>
  <si>
    <t>Osuus henkilöautoista sähköautoiksi</t>
  </si>
  <si>
    <t>Osuus raskaasta liikenteestä biokaasuun</t>
  </si>
  <si>
    <t>Osuus raskaasta liikenteestä sähköiseksi</t>
  </si>
  <si>
    <t>Polttoainetehokkuuden lisäys</t>
  </si>
  <si>
    <t>Liikennepolttoaineen biokomponentti 6 -&gt; 25 %</t>
  </si>
  <si>
    <t>Keskimääräisen ajosuoritteen vähentäminen</t>
  </si>
  <si>
    <t>Päästövähennykset 2015-2030 yhteensä:</t>
  </si>
  <si>
    <t>Päästövähennykset 2007-2015 yhteensä:</t>
  </si>
  <si>
    <t>Päästövähennykset 2007-2030 yhteensä:</t>
  </si>
  <si>
    <t>Toimia päästöjen vähentämiseksi vuoteen 2030 mennessä:</t>
  </si>
  <si>
    <t>Saavutetut vähennykset 2007-2015:</t>
  </si>
  <si>
    <t>%-osuus</t>
  </si>
  <si>
    <t>tCO2e/a</t>
  </si>
  <si>
    <t>Muutos</t>
  </si>
  <si>
    <t>Pori 2007</t>
  </si>
  <si>
    <t>Onshore Tuulivoimaa</t>
  </si>
  <si>
    <t>Offshore tuulivoimaa</t>
  </si>
  <si>
    <t>MW</t>
  </si>
  <si>
    <t>Tuulivoima yhteensä</t>
  </si>
  <si>
    <t>Huomioita</t>
  </si>
  <si>
    <t>Fossiilisten polttoaineiden käytö lopettaan kaukolämmöntuotannon erillisverkoissa.</t>
  </si>
  <si>
    <t>Pientalojen keskim. ominaisenergiankulutus 2030:</t>
  </si>
  <si>
    <t>MWh/m2/a</t>
  </si>
  <si>
    <t xml:space="preserve">Vuoteen 2030 mennessä öljylämmitteiset pientalot ovat harvinaisia. </t>
  </si>
  <si>
    <t>Lisäeristäminen ym. energiankulutusta vähentävät toimet</t>
  </si>
  <si>
    <t>Esimerkki yksittäisen suuren mittakaavan aurinkovoimalan vaikutuksesta.</t>
  </si>
  <si>
    <t>10 kW on tyypillistä pientalojärjestelmää suurempi aurinkosähköasennus.</t>
  </si>
  <si>
    <t>Mukana alueelle suunnitellut tuulipuistot</t>
  </si>
  <si>
    <t>Mukana myös osa suunniteltua puitoa toteutettuna.</t>
  </si>
  <si>
    <t>Hallitusohjelman tavoiteet öljylämmityksestä luopumisesta</t>
  </si>
  <si>
    <t>Puupohjainen lämmitys ei ole realistinen vaihtoehto suurimmalle osalle</t>
  </si>
  <si>
    <t>sähkölämmitystaloja.</t>
  </si>
  <si>
    <t>Kaikkien kiinteistöjen päästövähennyslaskelmat pohjautuvat Tilastokeskuksen</t>
  </si>
  <si>
    <t>Rakennukset ja kesämökit -tilastoon</t>
  </si>
  <si>
    <t xml:space="preserve">50 % perustuu Energiateollisuus ry:n arvioon sähköntuotannon </t>
  </si>
  <si>
    <t>päästöjen kehityksestä.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</si>
</sst>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165" fontId="0" fillId="0" borderId="0" xfId="0" applyNumberFormat="1"/>
    <xf numFmtId="9" fontId="0" fillId="0" borderId="0" xfId="1" applyFont="1" applyBorder="1"/>
    <xf numFmtId="0" fontId="0" fillId="0" borderId="0" xfId="0" applyBorder="1"/>
    <xf numFmtId="0" fontId="0" fillId="0" borderId="10" xfId="0" applyBorder="1"/>
    <xf numFmtId="164" fontId="0" fillId="0" borderId="0" xfId="1" applyNumberFormat="1" applyFont="1"/>
    <xf numFmtId="165" fontId="0" fillId="0" borderId="0" xfId="0" applyNumberFormat="1" applyBorder="1"/>
    <xf numFmtId="165" fontId="0" fillId="0" borderId="7" xfId="0" applyNumberFormat="1" applyFont="1" applyBorder="1"/>
    <xf numFmtId="165" fontId="0" fillId="0" borderId="12" xfId="0" applyNumberFormat="1" applyBorder="1"/>
    <xf numFmtId="165" fontId="0" fillId="0" borderId="13" xfId="0" applyNumberFormat="1" applyFont="1" applyBorder="1"/>
    <xf numFmtId="0" fontId="3" fillId="0" borderId="2" xfId="0" applyFont="1" applyBorder="1"/>
    <xf numFmtId="0" fontId="3" fillId="0" borderId="6" xfId="0" applyFont="1" applyBorder="1"/>
    <xf numFmtId="0" fontId="0" fillId="0" borderId="7" xfId="0" applyBorder="1"/>
    <xf numFmtId="0" fontId="2" fillId="0" borderId="0" xfId="0" applyFont="1" applyBorder="1"/>
    <xf numFmtId="0" fontId="3" fillId="0" borderId="0" xfId="0" applyFont="1" applyBorder="1"/>
    <xf numFmtId="9" fontId="3" fillId="0" borderId="0" xfId="1" applyFont="1" applyBorder="1"/>
    <xf numFmtId="0" fontId="2" fillId="2" borderId="0" xfId="0" applyFont="1" applyFill="1" applyBorder="1"/>
    <xf numFmtId="9" fontId="0" fillId="0" borderId="0" xfId="1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6" fillId="0" borderId="2" xfId="0" applyFont="1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3" fillId="0" borderId="10" xfId="0" applyFont="1" applyBorder="1"/>
    <xf numFmtId="0" fontId="3" fillId="0" borderId="12" xfId="0" applyFont="1" applyBorder="1"/>
    <xf numFmtId="9" fontId="3" fillId="0" borderId="12" xfId="1" applyFont="1" applyBorder="1"/>
    <xf numFmtId="0" fontId="3" fillId="0" borderId="1" xfId="0" applyFont="1" applyBorder="1"/>
    <xf numFmtId="9" fontId="3" fillId="0" borderId="2" xfId="1" applyFont="1" applyBorder="1"/>
    <xf numFmtId="9" fontId="0" fillId="3" borderId="0" xfId="1" applyFont="1" applyFill="1" applyBorder="1"/>
    <xf numFmtId="1" fontId="0" fillId="3" borderId="0" xfId="1" applyNumberFormat="1" applyFont="1" applyFill="1" applyBorder="1"/>
    <xf numFmtId="1" fontId="3" fillId="0" borderId="0" xfId="1" applyNumberFormat="1" applyFont="1" applyFill="1" applyBorder="1"/>
    <xf numFmtId="164" fontId="3" fillId="0" borderId="17" xfId="1" applyNumberFormat="1" applyFont="1" applyBorder="1"/>
    <xf numFmtId="164" fontId="3" fillId="0" borderId="18" xfId="1" applyNumberFormat="1" applyFont="1" applyBorder="1"/>
    <xf numFmtId="164" fontId="3" fillId="0" borderId="19" xfId="1" applyNumberFormat="1" applyFont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164" fontId="3" fillId="0" borderId="22" xfId="1" applyNumberFormat="1" applyFont="1" applyBorder="1"/>
    <xf numFmtId="164" fontId="0" fillId="0" borderId="23" xfId="1" applyNumberFormat="1" applyFont="1" applyBorder="1"/>
    <xf numFmtId="165" fontId="0" fillId="0" borderId="8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0" fontId="0" fillId="0" borderId="3" xfId="0" applyBorder="1"/>
    <xf numFmtId="0" fontId="0" fillId="0" borderId="24" xfId="0" applyBorder="1"/>
    <xf numFmtId="0" fontId="0" fillId="0" borderId="25" xfId="0" applyBorder="1"/>
    <xf numFmtId="0" fontId="2" fillId="0" borderId="2" xfId="0" applyFont="1" applyBorder="1"/>
    <xf numFmtId="0" fontId="3" fillId="0" borderId="21" xfId="0" applyFont="1" applyBorder="1"/>
    <xf numFmtId="0" fontId="3" fillId="0" borderId="4" xfId="0" applyFont="1" applyBorder="1"/>
    <xf numFmtId="165" fontId="0" fillId="0" borderId="20" xfId="0" applyNumberFormat="1" applyBorder="1"/>
    <xf numFmtId="165" fontId="3" fillId="0" borderId="8" xfId="0" applyNumberFormat="1" applyFont="1" applyBorder="1"/>
    <xf numFmtId="2" fontId="0" fillId="0" borderId="8" xfId="0" applyNumberFormat="1" applyBorder="1"/>
    <xf numFmtId="165" fontId="3" fillId="0" borderId="4" xfId="0" applyNumberFormat="1" applyFont="1" applyBorder="1"/>
    <xf numFmtId="165" fontId="3" fillId="0" borderId="11" xfId="0" applyNumberFormat="1" applyFont="1" applyBorder="1"/>
    <xf numFmtId="0" fontId="0" fillId="0" borderId="26" xfId="0" applyBorder="1"/>
    <xf numFmtId="0" fontId="4" fillId="0" borderId="27" xfId="0" applyFont="1" applyBorder="1"/>
    <xf numFmtId="0" fontId="4" fillId="0" borderId="28" xfId="0" applyFont="1" applyBorder="1"/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right"/>
    </xf>
    <xf numFmtId="9" fontId="0" fillId="0" borderId="27" xfId="1" applyFont="1" applyBorder="1"/>
    <xf numFmtId="9" fontId="0" fillId="0" borderId="28" xfId="1" applyFont="1" applyBorder="1"/>
    <xf numFmtId="9" fontId="5" fillId="0" borderId="9" xfId="1" applyFont="1" applyBorder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85"/>
  <sheetViews>
    <sheetView tabSelected="1" zoomScaleNormal="100" workbookViewId="0">
      <selection activeCell="S17" sqref="S17"/>
    </sheetView>
  </sheetViews>
  <sheetFormatPr defaultRowHeight="14.5" x14ac:dyDescent="0.35"/>
  <cols>
    <col min="1" max="1" width="27.26953125" customWidth="1"/>
    <col min="2" max="2" width="11.26953125" customWidth="1"/>
    <col min="3" max="3" width="10.1796875" customWidth="1"/>
    <col min="6" max="6" width="10.54296875" customWidth="1"/>
    <col min="7" max="7" width="12" customWidth="1"/>
    <col min="10" max="10" width="13" customWidth="1"/>
    <col min="14" max="14" width="10.26953125" customWidth="1"/>
    <col min="15" max="15" width="12.54296875" customWidth="1"/>
    <col min="16" max="16" width="10.81640625" customWidth="1"/>
    <col min="17" max="17" width="10.7265625" customWidth="1"/>
  </cols>
  <sheetData>
    <row r="2" spans="1:17" x14ac:dyDescent="0.35">
      <c r="A2" s="5" t="s">
        <v>25</v>
      </c>
    </row>
    <row r="3" spans="1:17" ht="15" thickBot="1" x14ac:dyDescent="0.4"/>
    <row r="4" spans="1:17" x14ac:dyDescent="0.35">
      <c r="A4" s="1"/>
      <c r="B4" s="47" t="s">
        <v>0</v>
      </c>
      <c r="C4" s="48"/>
      <c r="D4" s="49"/>
      <c r="E4" s="48" t="s">
        <v>1</v>
      </c>
      <c r="F4" s="49"/>
      <c r="G4" s="49"/>
      <c r="H4" s="48" t="s">
        <v>2</v>
      </c>
      <c r="I4" s="49"/>
      <c r="J4" s="49"/>
      <c r="K4" s="48" t="s">
        <v>3</v>
      </c>
      <c r="L4" s="49"/>
      <c r="M4" s="48" t="s">
        <v>4</v>
      </c>
      <c r="N4" s="49"/>
      <c r="O4" s="49"/>
      <c r="P4" s="47"/>
      <c r="Q4" s="3"/>
    </row>
    <row r="5" spans="1:17" ht="15.5" x14ac:dyDescent="0.35">
      <c r="A5" s="58" t="s">
        <v>5</v>
      </c>
      <c r="B5" s="64">
        <v>-0.82709694110122511</v>
      </c>
      <c r="C5" s="65">
        <v>-0.4966034916753011</v>
      </c>
      <c r="D5" s="64">
        <v>-0.72790476466963361</v>
      </c>
      <c r="E5" s="64">
        <v>-0.89744074293409526</v>
      </c>
      <c r="F5" s="64">
        <v>-0.97276009768107585</v>
      </c>
      <c r="G5" s="64">
        <v>-0.14197037692829445</v>
      </c>
      <c r="H5" s="64">
        <v>-0.63919003575901245</v>
      </c>
      <c r="I5" s="64">
        <v>-0.60195927549608097</v>
      </c>
      <c r="J5" s="65">
        <v>-0.26507615242295973</v>
      </c>
      <c r="K5" s="64">
        <v>-0.45039593907564968</v>
      </c>
      <c r="L5" s="65">
        <v>-0.16625387455122864</v>
      </c>
      <c r="M5" s="64">
        <v>-0.17162717393970603</v>
      </c>
      <c r="N5" s="64">
        <v>-7.1718532074886807E-2</v>
      </c>
      <c r="O5" s="65">
        <v>-0.18742160790318177</v>
      </c>
      <c r="P5" s="64"/>
      <c r="Q5" s="66">
        <v>-0.8003337816126711</v>
      </c>
    </row>
    <row r="6" spans="1:17" ht="32.5" x14ac:dyDescent="0.35">
      <c r="A6" s="58" t="s">
        <v>6</v>
      </c>
      <c r="B6" s="59" t="s">
        <v>7</v>
      </c>
      <c r="C6" s="60" t="s">
        <v>8</v>
      </c>
      <c r="D6" s="59" t="s">
        <v>9</v>
      </c>
      <c r="E6" s="59" t="s">
        <v>10</v>
      </c>
      <c r="F6" s="59" t="s">
        <v>11</v>
      </c>
      <c r="G6" s="61" t="s">
        <v>12</v>
      </c>
      <c r="H6" s="59" t="s">
        <v>13</v>
      </c>
      <c r="I6" s="59" t="s">
        <v>14</v>
      </c>
      <c r="J6" s="62" t="s">
        <v>15</v>
      </c>
      <c r="K6" s="59" t="s">
        <v>16</v>
      </c>
      <c r="L6" s="60" t="s">
        <v>17</v>
      </c>
      <c r="M6" s="59" t="s">
        <v>18</v>
      </c>
      <c r="N6" s="61" t="s">
        <v>19</v>
      </c>
      <c r="O6" s="60" t="s">
        <v>20</v>
      </c>
      <c r="P6" s="59" t="s">
        <v>21</v>
      </c>
      <c r="Q6" s="63" t="s">
        <v>22</v>
      </c>
    </row>
    <row r="7" spans="1:17" x14ac:dyDescent="0.35">
      <c r="A7" s="4"/>
      <c r="B7" s="45">
        <v>4</v>
      </c>
      <c r="C7" s="11">
        <v>5</v>
      </c>
      <c r="D7" s="45">
        <v>6</v>
      </c>
      <c r="E7" s="45"/>
      <c r="F7" s="45"/>
      <c r="G7" s="45"/>
      <c r="H7" s="45"/>
      <c r="I7" s="45"/>
      <c r="J7" s="11"/>
      <c r="K7" s="45">
        <v>10</v>
      </c>
      <c r="L7" s="11">
        <v>11</v>
      </c>
      <c r="M7" s="45">
        <v>7</v>
      </c>
      <c r="N7" s="45">
        <v>8</v>
      </c>
      <c r="O7" s="11">
        <v>9</v>
      </c>
      <c r="P7" s="45">
        <v>3</v>
      </c>
      <c r="Q7" s="12"/>
    </row>
    <row r="8" spans="1:17" x14ac:dyDescent="0.35">
      <c r="A8" s="4" t="s">
        <v>78</v>
      </c>
      <c r="B8" s="45">
        <v>103.4</v>
      </c>
      <c r="C8" s="11">
        <v>57.2</v>
      </c>
      <c r="D8" s="45">
        <v>25.4</v>
      </c>
      <c r="E8" s="45">
        <v>45.155848345940647</v>
      </c>
      <c r="F8" s="45">
        <v>145.68079839386084</v>
      </c>
      <c r="G8" s="45">
        <v>66.212612033405193</v>
      </c>
      <c r="H8" s="45">
        <v>75.119476610415433</v>
      </c>
      <c r="I8" s="45">
        <v>74.418780228623746</v>
      </c>
      <c r="J8" s="11">
        <v>2.0070937664794721</v>
      </c>
      <c r="K8" s="45">
        <v>65.00242999999999</v>
      </c>
      <c r="L8" s="11">
        <v>2.3647900000000002</v>
      </c>
      <c r="M8" s="45">
        <v>13.860779999999998</v>
      </c>
      <c r="N8" s="45">
        <v>2.7102199999999996</v>
      </c>
      <c r="O8" s="11">
        <v>0.95353999999999994</v>
      </c>
      <c r="P8" s="45">
        <v>0</v>
      </c>
      <c r="Q8" s="12">
        <v>679.48636937872527</v>
      </c>
    </row>
    <row r="9" spans="1:17" x14ac:dyDescent="0.35">
      <c r="A9" s="4" t="s">
        <v>24</v>
      </c>
      <c r="B9" s="45">
        <v>50.4</v>
      </c>
      <c r="C9" s="11">
        <v>60.3</v>
      </c>
      <c r="D9" s="45">
        <v>19</v>
      </c>
      <c r="E9" s="45">
        <v>24.18576548092642</v>
      </c>
      <c r="F9" s="45">
        <v>79.366614359832951</v>
      </c>
      <c r="G9" s="45">
        <v>64.928437194989414</v>
      </c>
      <c r="H9" s="45">
        <v>57.441249934110864</v>
      </c>
      <c r="I9" s="45">
        <v>64.429953885933017</v>
      </c>
      <c r="J9" s="11">
        <v>2.4739148405005698</v>
      </c>
      <c r="K9" s="45">
        <v>39.695110553278681</v>
      </c>
      <c r="L9" s="11">
        <v>2.3195700000000001</v>
      </c>
      <c r="M9" s="45">
        <v>13.50811</v>
      </c>
      <c r="N9" s="45">
        <v>2.9598200000000001</v>
      </c>
      <c r="O9" s="11">
        <v>0.91155999999999993</v>
      </c>
      <c r="P9" s="45">
        <v>-24.40604768602406</v>
      </c>
      <c r="Q9" s="12">
        <v>457.51405856354785</v>
      </c>
    </row>
    <row r="10" spans="1:17" ht="15" thickBot="1" x14ac:dyDescent="0.4">
      <c r="A10" s="9" t="s">
        <v>23</v>
      </c>
      <c r="B10" s="46">
        <v>17.878176290133325</v>
      </c>
      <c r="C10" s="13">
        <v>28.794280276172778</v>
      </c>
      <c r="D10" s="46">
        <v>6.9112189773913055</v>
      </c>
      <c r="E10" s="46">
        <v>4.6311502585403339</v>
      </c>
      <c r="F10" s="46">
        <v>3.9683307179916483</v>
      </c>
      <c r="G10" s="46">
        <v>56.812382545615733</v>
      </c>
      <c r="H10" s="46">
        <v>27.103855669605693</v>
      </c>
      <c r="I10" s="46">
        <v>29.621705198899321</v>
      </c>
      <c r="J10" s="13">
        <v>1.4750610733089873</v>
      </c>
      <c r="K10" s="46">
        <v>35.72559949795081</v>
      </c>
      <c r="L10" s="13">
        <v>1.9716345000000002</v>
      </c>
      <c r="M10" s="46">
        <v>11.4818935</v>
      </c>
      <c r="N10" s="46">
        <v>2.5158469999999999</v>
      </c>
      <c r="O10" s="13">
        <v>0.77482600000000001</v>
      </c>
      <c r="P10" s="46">
        <v>-93.995487686024063</v>
      </c>
      <c r="Q10" s="14">
        <v>135.67047381958585</v>
      </c>
    </row>
    <row r="12" spans="1:17" ht="15" thickBot="1" x14ac:dyDescent="0.4"/>
    <row r="13" spans="1:17" ht="15" thickBot="1" x14ac:dyDescent="0.4">
      <c r="A13" s="1"/>
      <c r="B13" s="2"/>
      <c r="C13" s="2"/>
      <c r="D13" s="2"/>
      <c r="E13" s="2"/>
      <c r="F13" s="15" t="s">
        <v>75</v>
      </c>
      <c r="G13" s="52" t="s">
        <v>76</v>
      </c>
      <c r="H13" s="51" t="s">
        <v>77</v>
      </c>
      <c r="I13" s="50" t="s">
        <v>83</v>
      </c>
      <c r="J13" s="25"/>
      <c r="K13" s="2"/>
      <c r="L13" s="2"/>
      <c r="M13" s="2"/>
      <c r="N13" s="2"/>
      <c r="O13" s="2"/>
      <c r="P13" s="2"/>
      <c r="Q13" s="3"/>
    </row>
    <row r="14" spans="1:17" ht="15" thickBot="1" x14ac:dyDescent="0.4">
      <c r="A14" s="26" t="s">
        <v>74</v>
      </c>
      <c r="B14" s="27"/>
      <c r="C14" s="27"/>
      <c r="D14" s="27"/>
      <c r="E14" s="27"/>
      <c r="F14" s="27"/>
      <c r="G14" s="53">
        <v>221972.31081517742</v>
      </c>
      <c r="H14" s="40">
        <v>0.32667662048634372</v>
      </c>
      <c r="I14" s="27"/>
      <c r="J14" s="27"/>
      <c r="K14" s="27"/>
      <c r="L14" s="27"/>
      <c r="M14" s="27"/>
      <c r="N14" s="27"/>
      <c r="O14" s="27"/>
      <c r="P14" s="27"/>
      <c r="Q14" s="28"/>
    </row>
    <row r="15" spans="1:17" x14ac:dyDescent="0.35">
      <c r="A15" s="16" t="s">
        <v>73</v>
      </c>
      <c r="B15" s="8"/>
      <c r="C15" s="8"/>
      <c r="D15" s="8"/>
      <c r="E15" s="8"/>
      <c r="F15" s="8"/>
      <c r="G15" s="44"/>
      <c r="H15" s="41"/>
      <c r="I15" s="8"/>
      <c r="J15" s="8"/>
      <c r="K15" s="8"/>
      <c r="L15" s="8"/>
      <c r="M15" s="8"/>
      <c r="N15" s="8"/>
      <c r="O15" s="8"/>
      <c r="P15" s="8"/>
      <c r="Q15" s="17"/>
    </row>
    <row r="16" spans="1:17" x14ac:dyDescent="0.35">
      <c r="A16" s="4"/>
      <c r="B16" s="8"/>
      <c r="C16" s="8"/>
      <c r="D16" s="8"/>
      <c r="E16" s="8"/>
      <c r="F16" s="8"/>
      <c r="G16" s="44"/>
      <c r="H16" s="41"/>
      <c r="I16" s="8"/>
      <c r="J16" s="8"/>
      <c r="K16" s="8"/>
      <c r="L16" s="8"/>
      <c r="M16" s="8"/>
      <c r="N16" s="8"/>
      <c r="O16" s="8"/>
      <c r="P16" s="8"/>
      <c r="Q16" s="17"/>
    </row>
    <row r="17" spans="1:17" x14ac:dyDescent="0.35">
      <c r="A17" s="4" t="s">
        <v>26</v>
      </c>
      <c r="B17" s="8"/>
      <c r="C17" s="8"/>
      <c r="D17" s="8"/>
      <c r="E17" s="8"/>
      <c r="F17" s="34">
        <v>0.95</v>
      </c>
      <c r="G17" s="44">
        <v>75398.283641841306</v>
      </c>
      <c r="H17" s="41">
        <v>0.11096364406953477</v>
      </c>
      <c r="I17" s="18" t="s">
        <v>84</v>
      </c>
      <c r="K17" s="8"/>
      <c r="L17" s="8"/>
      <c r="M17" s="8"/>
      <c r="N17" s="8"/>
      <c r="O17" s="8"/>
      <c r="P17" s="8"/>
      <c r="Q17" s="17"/>
    </row>
    <row r="18" spans="1:17" x14ac:dyDescent="0.35">
      <c r="A18" s="4"/>
      <c r="B18" s="8"/>
      <c r="C18" s="8"/>
      <c r="D18" s="8"/>
      <c r="E18" s="8"/>
      <c r="F18" s="7"/>
      <c r="G18" s="44"/>
      <c r="H18" s="41"/>
      <c r="I18" s="18" t="s">
        <v>85</v>
      </c>
      <c r="K18" s="8"/>
      <c r="L18" s="8"/>
      <c r="M18" s="8"/>
      <c r="N18" s="8"/>
      <c r="O18" s="8"/>
      <c r="P18" s="8"/>
      <c r="Q18" s="17"/>
    </row>
    <row r="19" spans="1:17" x14ac:dyDescent="0.35">
      <c r="A19" s="4" t="s">
        <v>27</v>
      </c>
      <c r="B19" s="8"/>
      <c r="C19" s="8"/>
      <c r="D19" s="8"/>
      <c r="E19" s="8"/>
      <c r="F19" s="34">
        <v>0.3</v>
      </c>
      <c r="G19" s="44">
        <v>16777.274009739136</v>
      </c>
      <c r="H19" s="41">
        <v>2.4691111942509014E-2</v>
      </c>
      <c r="I19" s="18">
        <v>0.13300000000000001</v>
      </c>
      <c r="J19" s="18" t="s">
        <v>86</v>
      </c>
      <c r="L19" s="8"/>
      <c r="M19" s="8"/>
      <c r="N19" s="8"/>
      <c r="O19" s="8"/>
      <c r="P19" s="8"/>
      <c r="Q19" s="17"/>
    </row>
    <row r="20" spans="1:17" x14ac:dyDescent="0.35">
      <c r="A20" s="4"/>
      <c r="B20" s="8"/>
      <c r="C20" s="8"/>
      <c r="D20" s="8"/>
      <c r="E20" s="8"/>
      <c r="F20" s="7"/>
      <c r="G20" s="44"/>
      <c r="H20" s="41"/>
      <c r="I20" s="8"/>
      <c r="K20" s="8"/>
      <c r="L20" s="8"/>
      <c r="M20" s="8"/>
      <c r="N20" s="8"/>
      <c r="O20" s="8"/>
      <c r="P20" s="8"/>
      <c r="Q20" s="17"/>
    </row>
    <row r="21" spans="1:17" x14ac:dyDescent="0.35">
      <c r="A21" s="16" t="s">
        <v>28</v>
      </c>
      <c r="B21" s="8"/>
      <c r="C21" s="8"/>
      <c r="D21" s="8"/>
      <c r="E21" s="8"/>
      <c r="F21" s="7"/>
      <c r="G21" s="44"/>
      <c r="H21" s="41"/>
      <c r="I21" s="18" t="s">
        <v>87</v>
      </c>
      <c r="K21" s="8"/>
      <c r="L21" s="8"/>
      <c r="M21" s="8"/>
      <c r="N21" s="8"/>
      <c r="O21" s="8"/>
      <c r="P21" s="8"/>
      <c r="Q21" s="17"/>
    </row>
    <row r="22" spans="1:17" x14ac:dyDescent="0.35">
      <c r="A22" s="4" t="s">
        <v>29</v>
      </c>
      <c r="B22" s="8"/>
      <c r="C22" s="8"/>
      <c r="D22" s="8"/>
      <c r="E22" s="8"/>
      <c r="F22" s="34">
        <v>0.25</v>
      </c>
      <c r="G22" s="44">
        <v>3427.3447027826087</v>
      </c>
      <c r="H22" s="41"/>
      <c r="I22" s="18" t="s">
        <v>93</v>
      </c>
      <c r="K22" s="8"/>
      <c r="L22" s="8"/>
      <c r="M22" s="8"/>
      <c r="N22" s="8"/>
      <c r="O22" s="8"/>
      <c r="P22" s="8"/>
      <c r="Q22" s="17"/>
    </row>
    <row r="23" spans="1:17" x14ac:dyDescent="0.35">
      <c r="A23" s="4" t="s">
        <v>30</v>
      </c>
      <c r="B23" s="8"/>
      <c r="C23" s="8"/>
      <c r="D23" s="8"/>
      <c r="E23" s="8"/>
      <c r="F23" s="34">
        <v>0.25</v>
      </c>
      <c r="G23" s="44">
        <v>3427.3447027826087</v>
      </c>
      <c r="H23" s="41"/>
      <c r="I23" s="8"/>
      <c r="K23" s="8"/>
      <c r="L23" s="8"/>
      <c r="M23" s="8"/>
      <c r="N23" s="8"/>
      <c r="O23" s="8"/>
      <c r="P23" s="8"/>
      <c r="Q23" s="17"/>
    </row>
    <row r="24" spans="1:17" x14ac:dyDescent="0.35">
      <c r="A24" s="4" t="s">
        <v>31</v>
      </c>
      <c r="B24" s="8"/>
      <c r="C24" s="8"/>
      <c r="D24" s="8"/>
      <c r="E24" s="8"/>
      <c r="F24" s="34">
        <v>0.4</v>
      </c>
      <c r="G24" s="44">
        <v>5483.7515244521746</v>
      </c>
      <c r="H24" s="41"/>
      <c r="I24" s="8"/>
      <c r="K24" s="8"/>
      <c r="L24" s="8"/>
      <c r="M24" s="8"/>
      <c r="N24" s="8"/>
      <c r="O24" s="8"/>
      <c r="P24" s="8"/>
      <c r="Q24" s="17"/>
    </row>
    <row r="25" spans="1:17" x14ac:dyDescent="0.35">
      <c r="A25" s="4" t="s">
        <v>32</v>
      </c>
      <c r="B25" s="8"/>
      <c r="C25" s="8"/>
      <c r="D25" s="8"/>
      <c r="E25" s="8"/>
      <c r="F25" s="7"/>
      <c r="G25" s="44">
        <v>-1465.8004143557312</v>
      </c>
      <c r="H25" s="41"/>
      <c r="I25" s="8"/>
      <c r="K25" s="8"/>
      <c r="L25" s="8"/>
      <c r="M25" s="8"/>
      <c r="N25" s="8"/>
      <c r="O25" s="8"/>
      <c r="P25" s="8"/>
      <c r="Q25" s="17"/>
    </row>
    <row r="26" spans="1:17" x14ac:dyDescent="0.35">
      <c r="A26" s="16" t="s">
        <v>33</v>
      </c>
      <c r="B26" s="19"/>
      <c r="C26" s="19"/>
      <c r="D26" s="19"/>
      <c r="E26" s="19"/>
      <c r="F26" s="20"/>
      <c r="G26" s="54">
        <v>10872.64051566166</v>
      </c>
      <c r="H26" s="42">
        <v>1.6001263609751053E-2</v>
      </c>
      <c r="I26" s="8"/>
      <c r="K26" s="8"/>
      <c r="L26" s="8"/>
      <c r="M26" s="8"/>
      <c r="N26" s="8"/>
      <c r="O26" s="8"/>
      <c r="P26" s="8"/>
      <c r="Q26" s="17"/>
    </row>
    <row r="27" spans="1:17" x14ac:dyDescent="0.35">
      <c r="A27" s="4"/>
      <c r="B27" s="8"/>
      <c r="C27" s="8"/>
      <c r="D27" s="8"/>
      <c r="E27" s="8"/>
      <c r="F27" s="7"/>
      <c r="G27" s="44"/>
      <c r="H27" s="41"/>
      <c r="I27" s="8"/>
      <c r="K27" s="8"/>
      <c r="L27" s="8"/>
      <c r="M27" s="8"/>
      <c r="N27" s="8"/>
      <c r="O27" s="8"/>
      <c r="P27" s="8"/>
      <c r="Q27" s="17"/>
    </row>
    <row r="28" spans="1:17" x14ac:dyDescent="0.35">
      <c r="A28" s="16" t="s">
        <v>34</v>
      </c>
      <c r="B28" s="8"/>
      <c r="C28" s="8"/>
      <c r="D28" s="8"/>
      <c r="E28" s="8"/>
      <c r="F28" s="7"/>
      <c r="G28" s="44"/>
      <c r="H28" s="41"/>
      <c r="I28" s="8"/>
      <c r="K28" s="8"/>
      <c r="L28" s="8"/>
      <c r="M28" s="8"/>
      <c r="N28" s="8"/>
      <c r="O28" s="8"/>
      <c r="P28" s="8"/>
      <c r="Q28" s="17"/>
    </row>
    <row r="29" spans="1:17" x14ac:dyDescent="0.35">
      <c r="A29" s="4" t="s">
        <v>29</v>
      </c>
      <c r="B29" s="8"/>
      <c r="C29" s="8"/>
      <c r="D29" s="8"/>
      <c r="E29" s="8"/>
      <c r="F29" s="34">
        <v>0.05</v>
      </c>
      <c r="G29" s="44">
        <v>1271.8796939130434</v>
      </c>
      <c r="H29" s="41"/>
      <c r="I29" s="18" t="s">
        <v>94</v>
      </c>
      <c r="K29" s="8"/>
      <c r="L29" s="8"/>
      <c r="M29" s="8"/>
      <c r="N29" s="8"/>
      <c r="O29" s="8"/>
      <c r="P29" s="8"/>
      <c r="Q29" s="17"/>
    </row>
    <row r="30" spans="1:17" x14ac:dyDescent="0.35">
      <c r="A30" s="4" t="s">
        <v>35</v>
      </c>
      <c r="B30" s="8"/>
      <c r="C30" s="8"/>
      <c r="D30" s="8"/>
      <c r="E30" s="8"/>
      <c r="F30" s="34">
        <v>0.05</v>
      </c>
      <c r="G30" s="44">
        <v>886.46160484848485</v>
      </c>
      <c r="H30" s="41"/>
      <c r="I30" s="8"/>
      <c r="K30" s="8"/>
      <c r="L30" s="8"/>
      <c r="M30" s="8"/>
      <c r="N30" s="8"/>
      <c r="O30" s="8"/>
      <c r="P30" s="8"/>
      <c r="Q30" s="17"/>
    </row>
    <row r="31" spans="1:17" x14ac:dyDescent="0.35">
      <c r="A31" s="4" t="s">
        <v>36</v>
      </c>
      <c r="B31" s="8"/>
      <c r="C31" s="8"/>
      <c r="D31" s="8"/>
      <c r="E31" s="8"/>
      <c r="F31" s="34">
        <v>0.4</v>
      </c>
      <c r="G31" s="44">
        <v>4522.2389116908207</v>
      </c>
      <c r="H31" s="41"/>
      <c r="I31" s="8"/>
      <c r="K31" s="8"/>
      <c r="L31" s="8"/>
      <c r="M31" s="8"/>
      <c r="N31" s="8"/>
      <c r="O31" s="8"/>
      <c r="P31" s="8"/>
      <c r="Q31" s="17"/>
    </row>
    <row r="32" spans="1:17" x14ac:dyDescent="0.35">
      <c r="A32" s="4" t="s">
        <v>31</v>
      </c>
      <c r="B32" s="8"/>
      <c r="C32" s="8"/>
      <c r="D32" s="8"/>
      <c r="E32" s="8"/>
      <c r="F32" s="34">
        <v>0.15</v>
      </c>
      <c r="G32" s="44">
        <v>2289.3834490434779</v>
      </c>
      <c r="H32" s="41"/>
      <c r="I32" s="8"/>
      <c r="K32" s="8"/>
      <c r="L32" s="8"/>
      <c r="M32" s="8"/>
      <c r="N32" s="8"/>
      <c r="O32" s="8"/>
      <c r="P32" s="8"/>
      <c r="Q32" s="17"/>
    </row>
    <row r="33" spans="1:17" x14ac:dyDescent="0.35">
      <c r="A33" s="16" t="s">
        <v>37</v>
      </c>
      <c r="B33" s="19"/>
      <c r="C33" s="19"/>
      <c r="D33" s="19"/>
      <c r="E33" s="19"/>
      <c r="F33" s="20"/>
      <c r="G33" s="54">
        <v>8969.9636594958265</v>
      </c>
      <c r="H33" s="42">
        <v>1.3201094332028077E-2</v>
      </c>
      <c r="I33" s="8"/>
      <c r="K33" s="8"/>
      <c r="L33" s="8"/>
      <c r="M33" s="8"/>
      <c r="N33" s="8"/>
      <c r="O33" s="8"/>
      <c r="P33" s="8"/>
      <c r="Q33" s="17"/>
    </row>
    <row r="34" spans="1:17" x14ac:dyDescent="0.35">
      <c r="A34" s="4"/>
      <c r="B34" s="8"/>
      <c r="C34" s="8"/>
      <c r="D34" s="8"/>
      <c r="E34" s="8"/>
      <c r="F34" s="7"/>
      <c r="G34" s="44"/>
      <c r="H34" s="41"/>
      <c r="I34" s="8"/>
      <c r="K34" s="8"/>
      <c r="L34" s="8"/>
      <c r="M34" s="8"/>
      <c r="N34" s="8"/>
      <c r="O34" s="8"/>
      <c r="P34" s="8"/>
      <c r="Q34" s="17"/>
    </row>
    <row r="35" spans="1:17" x14ac:dyDescent="0.35">
      <c r="A35" s="4" t="s">
        <v>38</v>
      </c>
      <c r="B35" s="8"/>
      <c r="C35" s="8"/>
      <c r="D35" s="8"/>
      <c r="E35" s="8"/>
      <c r="F35" s="7">
        <v>0.2</v>
      </c>
      <c r="G35" s="44">
        <v>2000.3785065460861</v>
      </c>
      <c r="H35" s="41">
        <v>2.9439567836733677E-3</v>
      </c>
      <c r="I35" s="18" t="s">
        <v>88</v>
      </c>
      <c r="K35" s="8"/>
      <c r="L35" s="8"/>
      <c r="M35" s="8"/>
      <c r="N35" s="8"/>
      <c r="O35" s="8"/>
      <c r="P35" s="8"/>
      <c r="Q35" s="17"/>
    </row>
    <row r="36" spans="1:17" x14ac:dyDescent="0.35">
      <c r="A36" s="4"/>
      <c r="B36" s="8"/>
      <c r="C36" s="8"/>
      <c r="D36" s="8"/>
      <c r="E36" s="8"/>
      <c r="F36" s="7"/>
      <c r="G36" s="44"/>
      <c r="H36" s="41"/>
      <c r="I36" s="18" t="s">
        <v>95</v>
      </c>
      <c r="K36" s="8"/>
      <c r="L36" s="8"/>
      <c r="M36" s="8"/>
      <c r="N36" s="8"/>
      <c r="O36" s="8"/>
      <c r="P36" s="8"/>
      <c r="Q36" s="17"/>
    </row>
    <row r="37" spans="1:17" x14ac:dyDescent="0.35">
      <c r="A37" s="16" t="s">
        <v>39</v>
      </c>
      <c r="B37" s="8"/>
      <c r="C37" s="8"/>
      <c r="D37" s="8"/>
      <c r="E37" s="8"/>
      <c r="F37" s="7"/>
      <c r="G37" s="44"/>
      <c r="H37" s="41"/>
      <c r="I37" s="8"/>
      <c r="K37" s="8"/>
      <c r="L37" s="8"/>
      <c r="M37" s="8"/>
      <c r="N37" s="8"/>
      <c r="O37" s="8"/>
      <c r="P37" s="8"/>
      <c r="Q37" s="17"/>
    </row>
    <row r="38" spans="1:17" x14ac:dyDescent="0.35">
      <c r="A38" s="4" t="s">
        <v>40</v>
      </c>
      <c r="B38" s="8"/>
      <c r="C38" s="8"/>
      <c r="D38" s="8"/>
      <c r="E38" s="8"/>
      <c r="F38" s="34">
        <v>0.25</v>
      </c>
      <c r="G38" s="44">
        <v>246.83629298086962</v>
      </c>
      <c r="H38" s="41"/>
      <c r="I38" s="8"/>
      <c r="J38" s="8"/>
      <c r="K38" s="8"/>
      <c r="L38" s="8"/>
      <c r="M38" s="8"/>
      <c r="N38" s="8"/>
      <c r="O38" s="8"/>
      <c r="P38" s="8"/>
      <c r="Q38" s="17"/>
    </row>
    <row r="39" spans="1:17" x14ac:dyDescent="0.35">
      <c r="A39" s="4" t="s">
        <v>41</v>
      </c>
      <c r="B39" s="8"/>
      <c r="C39" s="8"/>
      <c r="D39" s="8"/>
      <c r="E39" s="8"/>
      <c r="F39" s="34">
        <v>0.25</v>
      </c>
      <c r="G39" s="44">
        <v>532.95870052173916</v>
      </c>
      <c r="H39" s="41"/>
      <c r="I39" s="8"/>
      <c r="J39" s="8"/>
      <c r="K39" s="8"/>
      <c r="L39" s="8"/>
      <c r="M39" s="8"/>
      <c r="N39" s="8"/>
      <c r="O39" s="8"/>
      <c r="P39" s="8"/>
      <c r="Q39" s="17"/>
    </row>
    <row r="40" spans="1:17" x14ac:dyDescent="0.35">
      <c r="A40" s="4" t="s">
        <v>42</v>
      </c>
      <c r="B40" s="8"/>
      <c r="C40" s="8"/>
      <c r="D40" s="8"/>
      <c r="E40" s="8"/>
      <c r="F40" s="34">
        <v>0.2</v>
      </c>
      <c r="G40" s="44">
        <v>422.77421701565231</v>
      </c>
      <c r="H40" s="41"/>
      <c r="I40" s="8"/>
      <c r="J40" s="8"/>
      <c r="K40" s="8"/>
      <c r="L40" s="8"/>
      <c r="M40" s="8"/>
      <c r="N40" s="8"/>
      <c r="O40" s="8"/>
      <c r="P40" s="8"/>
      <c r="Q40" s="17"/>
    </row>
    <row r="41" spans="1:17" x14ac:dyDescent="0.35">
      <c r="A41" s="4" t="s">
        <v>43</v>
      </c>
      <c r="B41" s="8"/>
      <c r="C41" s="8"/>
      <c r="D41" s="8"/>
      <c r="E41" s="8"/>
      <c r="F41" s="34">
        <v>0.2</v>
      </c>
      <c r="G41" s="44">
        <v>138.15701993739134</v>
      </c>
      <c r="H41" s="41"/>
      <c r="I41" s="8"/>
      <c r="J41" s="8"/>
      <c r="K41" s="8"/>
      <c r="L41" s="8"/>
      <c r="M41" s="8"/>
      <c r="N41" s="8"/>
      <c r="O41" s="8"/>
      <c r="P41" s="8"/>
      <c r="Q41" s="17"/>
    </row>
    <row r="42" spans="1:17" x14ac:dyDescent="0.35">
      <c r="A42" s="16" t="s">
        <v>44</v>
      </c>
      <c r="B42" s="19"/>
      <c r="C42" s="19"/>
      <c r="D42" s="19"/>
      <c r="E42" s="19"/>
      <c r="F42" s="20"/>
      <c r="G42" s="54">
        <v>1340.7262304556525</v>
      </c>
      <c r="H42" s="42">
        <v>1.9731466161440714E-3</v>
      </c>
      <c r="I42" s="8"/>
      <c r="J42" s="8"/>
      <c r="K42" s="8"/>
      <c r="L42" s="8"/>
      <c r="M42" s="8"/>
      <c r="N42" s="8"/>
      <c r="O42" s="8"/>
      <c r="P42" s="8"/>
      <c r="Q42" s="17"/>
    </row>
    <row r="43" spans="1:17" x14ac:dyDescent="0.35">
      <c r="A43" s="4"/>
      <c r="B43" s="8"/>
      <c r="C43" s="8"/>
      <c r="D43" s="8"/>
      <c r="E43" s="8"/>
      <c r="F43" s="7"/>
      <c r="G43" s="44"/>
      <c r="H43" s="41"/>
      <c r="I43" s="8"/>
      <c r="J43" s="8"/>
      <c r="K43" s="8"/>
      <c r="L43" s="8"/>
      <c r="M43" s="8"/>
      <c r="N43" s="8"/>
      <c r="O43" s="8"/>
      <c r="P43" s="8"/>
      <c r="Q43" s="17"/>
    </row>
    <row r="44" spans="1:17" x14ac:dyDescent="0.35">
      <c r="A44" s="16" t="s">
        <v>45</v>
      </c>
      <c r="B44" s="8"/>
      <c r="C44" s="8"/>
      <c r="D44" s="8"/>
      <c r="E44" s="8"/>
      <c r="F44" s="7"/>
      <c r="G44" s="44"/>
      <c r="H44" s="41"/>
      <c r="I44" s="8"/>
      <c r="J44" s="8"/>
      <c r="K44" s="8"/>
      <c r="L44" s="8"/>
      <c r="M44" s="8"/>
      <c r="N44" s="8"/>
      <c r="O44" s="8"/>
      <c r="P44" s="8"/>
      <c r="Q44" s="17"/>
    </row>
    <row r="45" spans="1:17" x14ac:dyDescent="0.35">
      <c r="A45" s="4" t="s">
        <v>46</v>
      </c>
      <c r="B45" s="8"/>
      <c r="C45" s="8"/>
      <c r="D45" s="8"/>
      <c r="E45" s="8"/>
      <c r="F45" s="34">
        <v>0.2</v>
      </c>
      <c r="G45" s="44">
        <v>842.4786365217393</v>
      </c>
      <c r="H45" s="41"/>
      <c r="I45" s="8"/>
      <c r="J45" s="8"/>
      <c r="K45" s="8"/>
      <c r="L45" s="8"/>
      <c r="M45" s="8"/>
      <c r="N45" s="8"/>
      <c r="O45" s="8"/>
      <c r="P45" s="8"/>
      <c r="Q45" s="17"/>
    </row>
    <row r="46" spans="1:17" x14ac:dyDescent="0.35">
      <c r="A46" s="4" t="s">
        <v>47</v>
      </c>
      <c r="B46" s="8"/>
      <c r="C46" s="8"/>
      <c r="D46" s="8"/>
      <c r="E46" s="8"/>
      <c r="F46" s="34">
        <v>0.2</v>
      </c>
      <c r="G46" s="44">
        <v>133.98817391304348</v>
      </c>
      <c r="H46" s="41"/>
      <c r="I46" s="8"/>
      <c r="J46" s="8"/>
      <c r="K46" s="8"/>
      <c r="L46" s="8"/>
      <c r="M46" s="8"/>
      <c r="N46" s="8"/>
      <c r="O46" s="8"/>
      <c r="P46" s="8"/>
      <c r="Q46" s="17"/>
    </row>
    <row r="47" spans="1:17" x14ac:dyDescent="0.35">
      <c r="A47" s="4" t="s">
        <v>48</v>
      </c>
      <c r="B47" s="8"/>
      <c r="C47" s="8"/>
      <c r="D47" s="8"/>
      <c r="E47" s="8"/>
      <c r="F47" s="34">
        <v>0.3</v>
      </c>
      <c r="G47" s="44">
        <v>356.85286956521742</v>
      </c>
      <c r="H47" s="41"/>
      <c r="I47" s="8"/>
      <c r="J47" s="8"/>
      <c r="K47" s="8"/>
      <c r="L47" s="8"/>
      <c r="M47" s="8"/>
      <c r="N47" s="8"/>
      <c r="O47" s="8"/>
      <c r="P47" s="8"/>
      <c r="Q47" s="17"/>
    </row>
    <row r="48" spans="1:17" x14ac:dyDescent="0.35">
      <c r="A48" s="4" t="s">
        <v>49</v>
      </c>
      <c r="B48" s="8"/>
      <c r="C48" s="8"/>
      <c r="D48" s="8"/>
      <c r="E48" s="8"/>
      <c r="F48" s="34">
        <v>0.3</v>
      </c>
      <c r="G48" s="44">
        <v>1145.3017043478262</v>
      </c>
      <c r="H48" s="41"/>
      <c r="I48" s="8"/>
      <c r="J48" s="8"/>
      <c r="K48" s="8"/>
      <c r="L48" s="8"/>
      <c r="M48" s="8"/>
      <c r="N48" s="8"/>
      <c r="O48" s="8"/>
      <c r="P48" s="8"/>
      <c r="Q48" s="17"/>
    </row>
    <row r="49" spans="1:17" x14ac:dyDescent="0.35">
      <c r="A49" s="16" t="s">
        <v>50</v>
      </c>
      <c r="B49" s="19"/>
      <c r="C49" s="19"/>
      <c r="D49" s="19"/>
      <c r="E49" s="19"/>
      <c r="F49" s="20"/>
      <c r="G49" s="54">
        <v>2478.6213843478263</v>
      </c>
      <c r="H49" s="42">
        <v>3.6477867637199316E-3</v>
      </c>
      <c r="I49" s="18" t="s">
        <v>96</v>
      </c>
      <c r="K49" s="8"/>
      <c r="L49" s="8"/>
      <c r="M49" s="8"/>
      <c r="N49" s="8"/>
      <c r="O49" s="8"/>
      <c r="P49" s="8"/>
      <c r="Q49" s="17"/>
    </row>
    <row r="50" spans="1:17" x14ac:dyDescent="0.35">
      <c r="A50" s="4"/>
      <c r="B50" s="8"/>
      <c r="C50" s="8"/>
      <c r="D50" s="8"/>
      <c r="E50" s="8"/>
      <c r="F50" s="7"/>
      <c r="G50" s="44"/>
      <c r="H50" s="41"/>
      <c r="I50" s="18" t="s">
        <v>97</v>
      </c>
      <c r="K50" s="8"/>
      <c r="L50" s="8"/>
      <c r="M50" s="8"/>
      <c r="N50" s="8"/>
      <c r="O50" s="8"/>
      <c r="P50" s="8"/>
      <c r="Q50" s="17"/>
    </row>
    <row r="51" spans="1:17" x14ac:dyDescent="0.35">
      <c r="A51" s="4" t="s">
        <v>51</v>
      </c>
      <c r="B51" s="8"/>
      <c r="C51" s="8"/>
      <c r="D51" s="8"/>
      <c r="E51" s="8"/>
      <c r="F51" s="34">
        <v>0.25</v>
      </c>
      <c r="G51" s="44">
        <v>4750</v>
      </c>
      <c r="H51" s="41">
        <v>6.9905743721438698E-3</v>
      </c>
      <c r="I51" s="8"/>
      <c r="K51" s="8"/>
      <c r="L51" s="8"/>
      <c r="M51" s="8"/>
      <c r="N51" s="8"/>
      <c r="O51" s="8"/>
      <c r="P51" s="8"/>
      <c r="Q51" s="17"/>
    </row>
    <row r="52" spans="1:17" x14ac:dyDescent="0.35">
      <c r="A52" s="4" t="s">
        <v>52</v>
      </c>
      <c r="B52" s="8"/>
      <c r="C52" s="8"/>
      <c r="D52" s="8"/>
      <c r="E52" s="8"/>
      <c r="F52" s="34">
        <v>0.25</v>
      </c>
      <c r="G52" s="44">
        <v>8116.0546493736765</v>
      </c>
      <c r="H52" s="41">
        <v>1.1944396554701205E-2</v>
      </c>
      <c r="I52" s="8"/>
      <c r="K52" s="8"/>
      <c r="L52" s="8"/>
      <c r="M52" s="8"/>
      <c r="N52" s="8"/>
      <c r="O52" s="8"/>
      <c r="P52" s="8"/>
      <c r="Q52" s="17"/>
    </row>
    <row r="53" spans="1:17" x14ac:dyDescent="0.35">
      <c r="A53" s="4"/>
      <c r="B53" s="8"/>
      <c r="C53" s="8"/>
      <c r="D53" s="8"/>
      <c r="E53" s="8"/>
      <c r="F53" s="7"/>
      <c r="G53" s="44"/>
      <c r="H53" s="41"/>
      <c r="I53" s="8"/>
      <c r="K53" s="8"/>
      <c r="L53" s="8"/>
      <c r="M53" s="8"/>
      <c r="N53" s="8"/>
      <c r="O53" s="8"/>
      <c r="P53" s="8"/>
      <c r="Q53" s="17"/>
    </row>
    <row r="54" spans="1:17" x14ac:dyDescent="0.35">
      <c r="A54" s="4" t="s">
        <v>53</v>
      </c>
      <c r="B54" s="8"/>
      <c r="C54" s="8"/>
      <c r="D54" s="8"/>
      <c r="E54" s="8"/>
      <c r="F54" s="7"/>
      <c r="G54" s="44">
        <v>10.8</v>
      </c>
      <c r="H54" s="41">
        <v>1.5894358572453431E-5</v>
      </c>
      <c r="I54" s="8"/>
      <c r="K54" s="8"/>
      <c r="L54" s="8"/>
      <c r="M54" s="8"/>
      <c r="N54" s="8"/>
      <c r="O54" s="8"/>
      <c r="P54" s="8"/>
      <c r="Q54" s="17"/>
    </row>
    <row r="55" spans="1:17" x14ac:dyDescent="0.35">
      <c r="A55" s="4" t="s">
        <v>54</v>
      </c>
      <c r="B55" s="8"/>
      <c r="C55" s="8"/>
      <c r="D55" s="8"/>
      <c r="E55" s="8"/>
      <c r="F55" s="7"/>
      <c r="G55" s="44">
        <v>3172</v>
      </c>
      <c r="H55" s="41">
        <v>4.6682319807242849E-3</v>
      </c>
      <c r="I55" s="8"/>
      <c r="K55" s="8"/>
      <c r="L55" s="8"/>
      <c r="M55" s="8"/>
      <c r="N55" s="8"/>
      <c r="O55" s="8"/>
      <c r="P55" s="8"/>
      <c r="Q55" s="17"/>
    </row>
    <row r="56" spans="1:17" x14ac:dyDescent="0.35">
      <c r="A56" s="4" t="s">
        <v>55</v>
      </c>
      <c r="B56" s="8"/>
      <c r="C56" s="8"/>
      <c r="D56" s="8"/>
      <c r="E56" s="8"/>
      <c r="F56" s="34">
        <v>0.15</v>
      </c>
      <c r="G56" s="44">
        <v>8751.9520695652154</v>
      </c>
      <c r="H56" s="41"/>
      <c r="I56" s="8"/>
      <c r="K56" s="8"/>
      <c r="L56" s="8"/>
      <c r="M56" s="8"/>
      <c r="N56" s="8"/>
      <c r="O56" s="8"/>
      <c r="P56" s="8"/>
      <c r="Q56" s="17"/>
    </row>
    <row r="57" spans="1:17" x14ac:dyDescent="0.35">
      <c r="A57" s="4" t="s">
        <v>56</v>
      </c>
      <c r="B57" s="8"/>
      <c r="C57" s="8"/>
      <c r="D57" s="8"/>
      <c r="E57" s="8"/>
      <c r="F57" s="34">
        <v>0.4</v>
      </c>
      <c r="G57" s="44">
        <v>36364.021536030923</v>
      </c>
      <c r="H57" s="41">
        <v>5.3516925687971686E-2</v>
      </c>
      <c r="I57" s="21" t="s">
        <v>98</v>
      </c>
      <c r="K57" s="8"/>
      <c r="L57" s="8"/>
      <c r="M57" s="8"/>
      <c r="N57" s="8"/>
      <c r="O57" s="8"/>
      <c r="P57" s="8"/>
      <c r="Q57" s="17"/>
    </row>
    <row r="58" spans="1:17" x14ac:dyDescent="0.35">
      <c r="A58" s="4"/>
      <c r="B58" s="8"/>
      <c r="C58" s="8"/>
      <c r="D58" s="8"/>
      <c r="E58" s="8"/>
      <c r="F58" s="7"/>
      <c r="G58" s="44"/>
      <c r="H58" s="41"/>
      <c r="I58" s="18" t="s">
        <v>99</v>
      </c>
      <c r="K58" s="8"/>
      <c r="L58" s="8"/>
      <c r="M58" s="8"/>
      <c r="N58" s="8"/>
      <c r="O58" s="8"/>
      <c r="P58" s="8"/>
      <c r="Q58" s="17"/>
    </row>
    <row r="59" spans="1:17" x14ac:dyDescent="0.35">
      <c r="A59" s="16" t="s">
        <v>57</v>
      </c>
      <c r="B59" s="8"/>
      <c r="C59" s="8"/>
      <c r="D59" s="8"/>
      <c r="E59" s="8"/>
      <c r="F59" s="7"/>
      <c r="G59" s="44"/>
      <c r="H59" s="41"/>
      <c r="I59" s="8"/>
      <c r="K59" s="8"/>
      <c r="L59" s="8"/>
      <c r="M59" s="8"/>
      <c r="N59" s="8"/>
      <c r="O59" s="8"/>
      <c r="P59" s="8"/>
      <c r="Q59" s="17"/>
    </row>
    <row r="60" spans="1:17" x14ac:dyDescent="0.35">
      <c r="A60" s="4" t="s">
        <v>58</v>
      </c>
      <c r="B60" s="8"/>
      <c r="C60" s="8"/>
      <c r="D60" s="8"/>
      <c r="E60" s="8"/>
      <c r="F60" s="7"/>
      <c r="G60" s="44">
        <v>21.024000000000004</v>
      </c>
      <c r="H60" s="41">
        <v>3.094101802104268E-5</v>
      </c>
      <c r="I60" s="18" t="s">
        <v>90</v>
      </c>
      <c r="K60" s="8"/>
      <c r="L60" s="8"/>
      <c r="M60" s="8"/>
      <c r="N60" s="8"/>
      <c r="O60" s="8"/>
      <c r="P60" s="8"/>
      <c r="Q60" s="17"/>
    </row>
    <row r="61" spans="1:17" x14ac:dyDescent="0.35">
      <c r="A61" s="4" t="s">
        <v>59</v>
      </c>
      <c r="B61" s="8"/>
      <c r="C61" s="8"/>
      <c r="D61" s="8"/>
      <c r="E61" s="8"/>
      <c r="F61" s="34">
        <v>0.2</v>
      </c>
      <c r="G61" s="44">
        <v>2091.9931200000001</v>
      </c>
      <c r="H61" s="41">
        <v>3.0787859981838517E-3</v>
      </c>
      <c r="I61" s="8"/>
      <c r="K61" s="8"/>
      <c r="L61" s="8"/>
      <c r="M61" s="8"/>
      <c r="N61" s="8"/>
      <c r="O61" s="8"/>
      <c r="P61" s="8"/>
      <c r="Q61" s="17"/>
    </row>
    <row r="62" spans="1:17" x14ac:dyDescent="0.35">
      <c r="A62" s="4" t="s">
        <v>60</v>
      </c>
      <c r="B62" s="8"/>
      <c r="C62" s="8"/>
      <c r="D62" s="8"/>
      <c r="E62" s="8"/>
      <c r="F62" s="7"/>
      <c r="G62" s="44">
        <v>525.6</v>
      </c>
      <c r="H62" s="41">
        <v>7.7352545052606692E-4</v>
      </c>
      <c r="I62" s="18" t="s">
        <v>89</v>
      </c>
      <c r="K62" s="8"/>
      <c r="L62" s="8"/>
      <c r="M62" s="8"/>
      <c r="N62" s="8"/>
      <c r="O62" s="8"/>
      <c r="P62" s="8"/>
      <c r="Q62" s="17"/>
    </row>
    <row r="63" spans="1:17" x14ac:dyDescent="0.35">
      <c r="A63" s="4"/>
      <c r="B63" s="8"/>
      <c r="C63" s="8"/>
      <c r="D63" s="8"/>
      <c r="E63" s="8"/>
      <c r="F63" s="7"/>
      <c r="G63" s="44"/>
      <c r="H63" s="41"/>
      <c r="I63" s="8"/>
      <c r="K63" s="8"/>
      <c r="L63" s="8"/>
      <c r="M63" s="8"/>
      <c r="N63" s="8"/>
      <c r="O63" s="8"/>
      <c r="P63" s="8"/>
      <c r="Q63" s="17"/>
    </row>
    <row r="64" spans="1:17" x14ac:dyDescent="0.35">
      <c r="A64" s="16" t="s">
        <v>61</v>
      </c>
      <c r="B64" s="8"/>
      <c r="C64" s="8"/>
      <c r="D64" s="8"/>
      <c r="E64" s="8"/>
      <c r="F64" s="22" t="s">
        <v>81</v>
      </c>
      <c r="G64" s="44"/>
      <c r="H64" s="41"/>
      <c r="I64" s="8"/>
      <c r="K64" s="8"/>
      <c r="L64" s="8"/>
      <c r="M64" s="8"/>
      <c r="N64" s="8"/>
      <c r="O64" s="8"/>
      <c r="P64" s="8"/>
      <c r="Q64" s="17"/>
    </row>
    <row r="65" spans="1:17" x14ac:dyDescent="0.35">
      <c r="A65" s="4" t="s">
        <v>79</v>
      </c>
      <c r="B65" s="8"/>
      <c r="C65" s="8"/>
      <c r="D65" s="8"/>
      <c r="E65" s="8"/>
      <c r="F65" s="35">
        <f>70+25</f>
        <v>95</v>
      </c>
      <c r="G65" s="44"/>
      <c r="H65" s="41"/>
      <c r="I65" s="18" t="s">
        <v>91</v>
      </c>
      <c r="K65" s="8"/>
      <c r="L65" s="8"/>
      <c r="M65" s="8"/>
      <c r="N65" s="8"/>
      <c r="O65" s="8"/>
      <c r="P65" s="8"/>
      <c r="Q65" s="17"/>
    </row>
    <row r="66" spans="1:17" x14ac:dyDescent="0.35">
      <c r="A66" s="4" t="s">
        <v>80</v>
      </c>
      <c r="B66" s="8"/>
      <c r="C66" s="8"/>
      <c r="D66" s="8"/>
      <c r="E66" s="8"/>
      <c r="F66" s="35">
        <f>44+80</f>
        <v>124</v>
      </c>
      <c r="G66" s="44"/>
      <c r="H66" s="41"/>
      <c r="I66" s="18" t="s">
        <v>92</v>
      </c>
      <c r="K66" s="8"/>
      <c r="L66" s="8"/>
      <c r="M66" s="8"/>
      <c r="N66" s="8"/>
      <c r="O66" s="8"/>
      <c r="P66" s="8"/>
      <c r="Q66" s="17"/>
    </row>
    <row r="67" spans="1:17" x14ac:dyDescent="0.35">
      <c r="A67" s="16" t="s">
        <v>82</v>
      </c>
      <c r="B67" s="19"/>
      <c r="C67" s="19"/>
      <c r="D67" s="19"/>
      <c r="E67" s="19"/>
      <c r="F67" s="36">
        <f>SUM(F65:F66)</f>
        <v>219</v>
      </c>
      <c r="G67" s="54">
        <v>69063.839999999997</v>
      </c>
      <c r="H67" s="42">
        <v>0.10164124419912518</v>
      </c>
      <c r="I67" s="8"/>
      <c r="J67" s="8"/>
      <c r="K67" s="8"/>
      <c r="L67" s="8"/>
      <c r="M67" s="8"/>
      <c r="N67" s="8"/>
      <c r="O67" s="8"/>
      <c r="P67" s="8"/>
      <c r="Q67" s="17"/>
    </row>
    <row r="68" spans="1:17" x14ac:dyDescent="0.35">
      <c r="A68" s="4"/>
      <c r="B68" s="8"/>
      <c r="C68" s="8"/>
      <c r="D68" s="8"/>
      <c r="E68" s="8"/>
      <c r="F68" s="7"/>
      <c r="G68" s="44"/>
      <c r="H68" s="41"/>
      <c r="I68" s="8"/>
      <c r="J68" s="8"/>
      <c r="K68" s="8"/>
      <c r="L68" s="8"/>
      <c r="M68" s="8"/>
      <c r="N68" s="8"/>
      <c r="O68" s="8"/>
      <c r="P68" s="8"/>
      <c r="Q68" s="17"/>
    </row>
    <row r="69" spans="1:17" x14ac:dyDescent="0.35">
      <c r="A69" s="16" t="s">
        <v>62</v>
      </c>
      <c r="B69" s="8"/>
      <c r="C69" s="8"/>
      <c r="D69" s="8"/>
      <c r="E69" s="8"/>
      <c r="F69" s="7"/>
      <c r="G69" s="44"/>
      <c r="H69" s="41"/>
      <c r="I69" s="8"/>
      <c r="J69" s="8"/>
      <c r="K69" s="8"/>
      <c r="L69" s="8"/>
      <c r="M69" s="8"/>
      <c r="N69" s="8"/>
      <c r="O69" s="8"/>
      <c r="P69" s="8"/>
      <c r="Q69" s="17"/>
    </row>
    <row r="70" spans="1:17" x14ac:dyDescent="0.35">
      <c r="A70" s="4" t="s">
        <v>63</v>
      </c>
      <c r="B70" s="8"/>
      <c r="C70" s="8"/>
      <c r="D70" s="8"/>
      <c r="E70" s="8"/>
      <c r="F70" s="34">
        <v>0.1</v>
      </c>
      <c r="G70" s="44">
        <v>7087.290251191831</v>
      </c>
      <c r="H70" s="41">
        <v>1.0430364125879306E-2</v>
      </c>
      <c r="I70" s="8"/>
      <c r="J70" s="8"/>
      <c r="K70" s="8"/>
      <c r="L70" s="8"/>
      <c r="M70" s="8"/>
      <c r="N70" s="8"/>
      <c r="O70" s="8"/>
      <c r="P70" s="8"/>
      <c r="Q70" s="17"/>
    </row>
    <row r="71" spans="1:17" x14ac:dyDescent="0.35">
      <c r="A71" s="4" t="s">
        <v>64</v>
      </c>
      <c r="B71" s="8"/>
      <c r="C71" s="8"/>
      <c r="D71" s="8"/>
      <c r="E71" s="8"/>
      <c r="F71" s="34">
        <v>0.1</v>
      </c>
      <c r="G71" s="44">
        <v>6276.4707665205115</v>
      </c>
      <c r="H71" s="41">
        <v>9.2370811974628372E-3</v>
      </c>
      <c r="I71" s="8"/>
      <c r="J71" s="8"/>
      <c r="K71" s="8"/>
      <c r="L71" s="8"/>
      <c r="M71" s="8"/>
      <c r="N71" s="8"/>
      <c r="O71" s="8"/>
      <c r="P71" s="8"/>
      <c r="Q71" s="17"/>
    </row>
    <row r="72" spans="1:17" x14ac:dyDescent="0.35">
      <c r="A72" s="4" t="s">
        <v>65</v>
      </c>
      <c r="B72" s="8"/>
      <c r="C72" s="8"/>
      <c r="D72" s="8"/>
      <c r="E72" s="8"/>
      <c r="F72" s="34">
        <v>0.05</v>
      </c>
      <c r="G72" s="44">
        <v>2970.5143570602008</v>
      </c>
      <c r="H72" s="41">
        <v>4.3717055866422027E-3</v>
      </c>
      <c r="I72" s="8"/>
      <c r="J72" s="8"/>
      <c r="K72" s="8"/>
      <c r="L72" s="8"/>
      <c r="M72" s="8"/>
      <c r="N72" s="8"/>
      <c r="O72" s="8"/>
      <c r="P72" s="8"/>
      <c r="Q72" s="17"/>
    </row>
    <row r="73" spans="1:17" x14ac:dyDescent="0.35">
      <c r="A73" s="4" t="s">
        <v>66</v>
      </c>
      <c r="B73" s="8"/>
      <c r="C73" s="8"/>
      <c r="D73" s="8"/>
      <c r="E73" s="8"/>
      <c r="F73" s="34">
        <v>0.05</v>
      </c>
      <c r="G73" s="44">
        <v>2630.6734820804759</v>
      </c>
      <c r="H73" s="41">
        <v>3.8715618158547895E-3</v>
      </c>
      <c r="I73" s="8"/>
      <c r="J73" s="8"/>
      <c r="K73" s="8"/>
      <c r="L73" s="8"/>
      <c r="M73" s="8"/>
      <c r="N73" s="8"/>
      <c r="O73" s="8"/>
      <c r="P73" s="8"/>
      <c r="Q73" s="17"/>
    </row>
    <row r="74" spans="1:17" x14ac:dyDescent="0.35">
      <c r="A74" s="4" t="s">
        <v>67</v>
      </c>
      <c r="B74" s="8"/>
      <c r="C74" s="8"/>
      <c r="D74" s="8"/>
      <c r="E74" s="8"/>
      <c r="F74" s="34">
        <v>0.25</v>
      </c>
      <c r="G74" s="44">
        <v>26345.042450922858</v>
      </c>
      <c r="H74" s="41">
        <v>3.8771995492729187E-2</v>
      </c>
      <c r="I74" s="8"/>
      <c r="J74" s="8"/>
      <c r="K74" s="8"/>
      <c r="L74" s="8"/>
      <c r="M74" s="8"/>
      <c r="N74" s="8"/>
      <c r="O74" s="8"/>
      <c r="P74" s="8"/>
      <c r="Q74" s="17"/>
    </row>
    <row r="75" spans="1:17" x14ac:dyDescent="0.35">
      <c r="A75" s="4" t="s">
        <v>68</v>
      </c>
      <c r="B75" s="8"/>
      <c r="C75" s="8"/>
      <c r="D75" s="8"/>
      <c r="E75" s="8"/>
      <c r="F75" s="7"/>
      <c r="G75" s="44">
        <v>15965.095725259253</v>
      </c>
      <c r="H75" s="41">
        <v>2.349582926859389E-2</v>
      </c>
      <c r="I75" s="8"/>
      <c r="J75" s="8"/>
      <c r="K75" s="8"/>
      <c r="L75" s="8"/>
      <c r="M75" s="8"/>
      <c r="N75" s="8"/>
      <c r="O75" s="8"/>
      <c r="P75" s="8"/>
      <c r="Q75" s="17"/>
    </row>
    <row r="76" spans="1:17" x14ac:dyDescent="0.35">
      <c r="A76" s="16" t="s">
        <v>69</v>
      </c>
      <c r="B76" s="19"/>
      <c r="C76" s="19"/>
      <c r="D76" s="19"/>
      <c r="E76" s="19"/>
      <c r="F76" s="20">
        <v>0.05</v>
      </c>
      <c r="G76" s="54">
        <v>3153.5015813754662</v>
      </c>
      <c r="H76" s="42">
        <v>4.641007860479684E-3</v>
      </c>
      <c r="I76" s="8"/>
      <c r="J76" s="8"/>
      <c r="K76" s="8"/>
      <c r="L76" s="8"/>
      <c r="M76" s="8"/>
      <c r="N76" s="8"/>
      <c r="O76" s="8"/>
      <c r="P76" s="8"/>
      <c r="Q76" s="17"/>
    </row>
    <row r="77" spans="1:17" x14ac:dyDescent="0.35">
      <c r="A77" s="4"/>
      <c r="B77" s="8"/>
      <c r="C77" s="8"/>
      <c r="D77" s="8"/>
      <c r="E77" s="8"/>
      <c r="F77" s="7"/>
      <c r="G77" s="44"/>
      <c r="H77" s="41"/>
      <c r="I77" s="8"/>
      <c r="J77" s="8"/>
      <c r="K77" s="8"/>
      <c r="L77" s="8"/>
      <c r="M77" s="8"/>
      <c r="N77" s="8"/>
      <c r="O77" s="8"/>
      <c r="P77" s="8"/>
      <c r="Q77" s="17"/>
    </row>
    <row r="78" spans="1:17" x14ac:dyDescent="0.35">
      <c r="A78" s="16" t="s">
        <v>4</v>
      </c>
      <c r="B78" s="8"/>
      <c r="C78" s="8"/>
      <c r="D78" s="8"/>
      <c r="E78" s="8"/>
      <c r="F78" s="34">
        <v>0.15</v>
      </c>
      <c r="G78" s="55">
        <v>2606.9</v>
      </c>
      <c r="H78" s="41">
        <f>G78/G82</f>
        <v>8.099897352541241E-3</v>
      </c>
      <c r="I78" s="8"/>
      <c r="J78" s="8"/>
      <c r="K78" s="8"/>
      <c r="L78" s="8"/>
      <c r="M78" s="8"/>
      <c r="N78" s="8"/>
      <c r="O78" s="8"/>
      <c r="P78" s="8"/>
      <c r="Q78" s="17"/>
    </row>
    <row r="79" spans="1:17" x14ac:dyDescent="0.35">
      <c r="A79" s="4"/>
      <c r="B79" s="8"/>
      <c r="C79" s="8"/>
      <c r="D79" s="8"/>
      <c r="E79" s="8"/>
      <c r="F79" s="7"/>
      <c r="G79" s="44"/>
      <c r="H79" s="41"/>
      <c r="I79" s="8"/>
      <c r="J79" s="8"/>
      <c r="K79" s="8"/>
      <c r="L79" s="8"/>
      <c r="M79" s="8"/>
      <c r="N79" s="8"/>
      <c r="O79" s="8"/>
      <c r="P79" s="8"/>
      <c r="Q79" s="17"/>
    </row>
    <row r="80" spans="1:17" x14ac:dyDescent="0.35">
      <c r="A80" s="16" t="s">
        <v>3</v>
      </c>
      <c r="B80" s="8"/>
      <c r="C80" s="8"/>
      <c r="D80" s="8"/>
      <c r="E80" s="8"/>
      <c r="F80" s="34">
        <v>0.15</v>
      </c>
      <c r="G80" s="44">
        <v>4317.4465553278678</v>
      </c>
      <c r="H80" s="41">
        <f>G80/G82</f>
        <v>1.3414735480163602E-2</v>
      </c>
      <c r="I80" s="8"/>
      <c r="J80" s="8"/>
      <c r="K80" s="8"/>
      <c r="L80" s="8"/>
      <c r="M80" s="8"/>
      <c r="N80" s="8"/>
      <c r="O80" s="8"/>
      <c r="P80" s="8"/>
      <c r="Q80" s="17"/>
    </row>
    <row r="81" spans="1:17" ht="15" thickBot="1" x14ac:dyDescent="0.4">
      <c r="A81" s="4"/>
      <c r="B81" s="8"/>
      <c r="C81" s="8"/>
      <c r="D81" s="8"/>
      <c r="E81" s="8"/>
      <c r="F81" s="7"/>
      <c r="G81" s="44"/>
      <c r="H81" s="43"/>
      <c r="I81" s="8"/>
      <c r="J81" s="8"/>
      <c r="K81" s="8"/>
      <c r="L81" s="8"/>
      <c r="M81" s="8"/>
      <c r="N81" s="8"/>
      <c r="O81" s="8"/>
      <c r="P81" s="8"/>
      <c r="Q81" s="17"/>
    </row>
    <row r="82" spans="1:17" x14ac:dyDescent="0.35">
      <c r="A82" s="32" t="s">
        <v>70</v>
      </c>
      <c r="B82" s="15"/>
      <c r="C82" s="15"/>
      <c r="D82" s="15"/>
      <c r="E82" s="15"/>
      <c r="F82" s="33"/>
      <c r="G82" s="56">
        <v>321843.58474396198</v>
      </c>
      <c r="H82" s="37">
        <v>0.47365716112632722</v>
      </c>
      <c r="I82" s="2"/>
      <c r="J82" s="2"/>
      <c r="K82" s="2"/>
      <c r="L82" s="2"/>
      <c r="M82" s="2"/>
      <c r="N82" s="2"/>
      <c r="O82" s="2"/>
      <c r="P82" s="2"/>
      <c r="Q82" s="3"/>
    </row>
    <row r="83" spans="1:17" x14ac:dyDescent="0.35">
      <c r="A83" s="16" t="s">
        <v>71</v>
      </c>
      <c r="B83" s="19"/>
      <c r="C83" s="19"/>
      <c r="D83" s="19"/>
      <c r="E83" s="19"/>
      <c r="F83" s="20"/>
      <c r="G83" s="54"/>
      <c r="H83" s="38">
        <v>0.32667662048634372</v>
      </c>
      <c r="I83" s="8"/>
      <c r="J83" s="8"/>
      <c r="K83" s="8"/>
      <c r="L83" s="8"/>
      <c r="M83" s="8"/>
      <c r="N83" s="8"/>
      <c r="O83" s="8"/>
      <c r="P83" s="8"/>
      <c r="Q83" s="17"/>
    </row>
    <row r="84" spans="1:17" ht="15" thickBot="1" x14ac:dyDescent="0.4">
      <c r="A84" s="29" t="s">
        <v>72</v>
      </c>
      <c r="B84" s="30"/>
      <c r="C84" s="30"/>
      <c r="D84" s="30"/>
      <c r="E84" s="30"/>
      <c r="F84" s="31"/>
      <c r="G84" s="57"/>
      <c r="H84" s="39">
        <v>0.80033378161267099</v>
      </c>
      <c r="I84" s="23"/>
      <c r="J84" s="23"/>
      <c r="K84" s="23"/>
      <c r="L84" s="23"/>
      <c r="M84" s="23"/>
      <c r="N84" s="23"/>
      <c r="O84" s="23"/>
      <c r="P84" s="23"/>
      <c r="Q84" s="24"/>
    </row>
    <row r="85" spans="1:17" x14ac:dyDescent="0.35">
      <c r="G85" s="6"/>
      <c r="H85" s="1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Porin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Merivalli Esa</dc:creator>
  <cp:lastModifiedBy>Marika Virtanen</cp:lastModifiedBy>
  <cp:lastPrinted>2020-03-16T13:03:09Z</cp:lastPrinted>
  <dcterms:created xsi:type="dcterms:W3CDTF">2020-01-08T08:48:53Z</dcterms:created>
  <dcterms:modified xsi:type="dcterms:W3CDTF">2020-03-16T13:03:30Z</dcterms:modified>
</cp:coreProperties>
</file>